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Доходы" sheetId="1" r:id="rId1"/>
  </sheets>
  <definedNames>
    <definedName name="_xlnm.Print_Titles" localSheetId="0">Доходы!$6:$8</definedName>
  </definedNames>
  <calcPr calcId="162913" fullCalcOnLoad="1"/>
</workbook>
</file>

<file path=xl/calcChain.xml><?xml version="1.0" encoding="utf-8"?>
<calcChain xmlns="http://schemas.openxmlformats.org/spreadsheetml/2006/main">
  <c r="E67" i="1" l="1"/>
  <c r="D67" i="1"/>
  <c r="E47" i="1"/>
  <c r="D47" i="1"/>
  <c r="E45" i="1"/>
  <c r="D45" i="1"/>
  <c r="E19" i="1"/>
  <c r="D19" i="1"/>
  <c r="E26" i="1"/>
  <c r="D26" i="1"/>
  <c r="E23" i="1"/>
  <c r="D23" i="1"/>
  <c r="E60" i="1"/>
  <c r="D60" i="1"/>
  <c r="E15" i="1"/>
  <c r="D15" i="1"/>
  <c r="E13" i="1"/>
  <c r="D13" i="1"/>
  <c r="E35" i="1"/>
  <c r="D35" i="1"/>
  <c r="E11" i="1"/>
  <c r="E38" i="1"/>
  <c r="D38" i="1"/>
  <c r="D11" i="1"/>
  <c r="D10" i="1"/>
  <c r="E33" i="1"/>
  <c r="D33" i="1"/>
  <c r="E10" i="1"/>
  <c r="E44" i="1"/>
  <c r="E43" i="1"/>
  <c r="E73" i="1"/>
  <c r="D44" i="1"/>
  <c r="D43" i="1"/>
  <c r="D73" i="1"/>
</calcChain>
</file>

<file path=xl/sharedStrings.xml><?xml version="1.0" encoding="utf-8"?>
<sst xmlns="http://schemas.openxmlformats.org/spreadsheetml/2006/main" count="203" uniqueCount="192">
  <si>
    <t>1 00 00000 00 0000 000</t>
  </si>
  <si>
    <t>1 01 00000 00 0000 000</t>
  </si>
  <si>
    <t xml:space="preserve">Налоги на прибыль, доходы </t>
  </si>
  <si>
    <t>1 01 02000 01 0000 110</t>
  </si>
  <si>
    <t xml:space="preserve">Налог на доходы физических лиц </t>
  </si>
  <si>
    <t>1 05 00000 00 0000 000</t>
  </si>
  <si>
    <t>Налоги  на совокупный доход</t>
  </si>
  <si>
    <t>1 06 00000 00 0000 000</t>
  </si>
  <si>
    <t>Налоги на имущество</t>
  </si>
  <si>
    <t>1 06 06000 00 0000 110</t>
  </si>
  <si>
    <t>Земельный налог</t>
  </si>
  <si>
    <t>1 08 00000 00 0000 000</t>
  </si>
  <si>
    <t>Государственная пошлина</t>
  </si>
  <si>
    <t>1 11 00000 00 0000 000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</si>
  <si>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</si>
  <si>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</si>
  <si>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</si>
  <si>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</si>
  <si>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1 14 01050 05 0000 410</t>
  </si>
  <si>
    <t>2 00 00000 00 0000 000</t>
  </si>
  <si>
    <t>1 12 00000 00 0000 000</t>
  </si>
  <si>
    <t>1 16 00000 00 0000 000</t>
  </si>
  <si>
    <t>2 02 00000 00 0000 000</t>
  </si>
  <si>
    <t>Безвозмездные поступления от других бюджетов бюджетной системы Российской Федерации</t>
  </si>
  <si>
    <t>1 05 03000 01 0000 110</t>
  </si>
  <si>
    <t>Единый сельскохозяйственный налог</t>
  </si>
  <si>
    <t>1 11 09045 05 0000 120</t>
  </si>
  <si>
    <t>НАЛОГОВЫЕ И НЕНАЛОГОВЫЕ ДОХОДЫ</t>
  </si>
  <si>
    <t>Иные межбюджетные трансферты</t>
  </si>
  <si>
    <t>Всего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</si>
  <si>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</si>
  <si>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материальных и нематериальных активов</t>
  </si>
  <si>
    <t>Штрафы, санкции, возмещение ущерба</t>
  </si>
  <si>
    <t>1 05 01000 01 0000 110</t>
  </si>
  <si>
    <t>Налог, взимаемый в связи с применением упрощённой системы налогообложения</t>
  </si>
  <si>
    <t>(рублей)</t>
  </si>
  <si>
    <t>1 13 00000 00 0000 000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</si>
  <si>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</si>
  <si>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</si>
  <si>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</si>
  <si>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</si>
  <si>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</si>
  <si>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Прочие субсидии бюджетам муниципальных районов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</si>
  <si>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</si>
  <si>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</si>
  <si>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</si>
  <si>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</si>
  <si>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</si>
  <si>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</si>
  <si>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1 05 04000 02 0000 110</t>
  </si>
  <si>
    <t>Налог, взимаемый в связи с применением патентной системы налогообложения</t>
  </si>
  <si>
    <t>Субсидии бюджетам бюджетной системы Российской Федерации (межбюджетные субсидии)</t>
  </si>
  <si>
    <t>Прочие межбюджетные трансферты, передаваемые бюджетам муниципальных районов</t>
  </si>
  <si>
    <t xml:space="preserve">                                                           к решению Думы Советского района</t>
  </si>
  <si>
    <t>БЕЗВОЗМЕЗДНЫЕ ПОСТУПЛЕНИЯ</t>
  </si>
  <si>
    <t xml:space="preserve">Доходы от использования имущества, находящегося в государственной и муниципальной собственности </t>
  </si>
  <si>
    <t>Сумма на год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</si>
  <si>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</si>
  <si>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</si>
  <si>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</si>
  <si>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Субвенции бюджетам бюджетной системы Российской Федерации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</si>
  <si>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</si>
  <si>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</si>
  <si>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</si>
  <si>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</si>
  <si>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</si>
  <si>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</si>
  <si>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</si>
  <si>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</si>
  <si>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2 02 20000 00 0000 150</t>
  </si>
  <si>
    <t>2 02 25497 05 0000 150</t>
  </si>
  <si>
    <t>2 02 29999 05 0000 150</t>
  </si>
  <si>
    <t>2 02 30000 00 0000 150</t>
  </si>
  <si>
    <t>2 02 30024 05 0000 150</t>
  </si>
  <si>
    <t>2 02 30029 05 0000 150</t>
  </si>
  <si>
    <t>2 02 35120 05 0000 150</t>
  </si>
  <si>
    <t>2 02 35118 05 0000 150</t>
  </si>
  <si>
    <t>2 02 35176 05 0000 150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</si>
  <si>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</si>
  <si>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2 02 35930 05 0000 150</t>
  </si>
  <si>
    <t>2 02 49999 05 0000 150</t>
  </si>
  <si>
    <t>2 02 40000 00 0000 150</t>
  </si>
  <si>
    <t>1 06 04000 02 0000 110</t>
  </si>
  <si>
    <t>Транспортный налог</t>
  </si>
  <si>
    <t>Доходы от продажи квартир, находящихся в собственности муниципальных районов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</si>
  <si>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</si>
  <si>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</si>
  <si>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</si>
  <si>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</si>
  <si>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</si>
  <si>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</si>
  <si>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</si>
  <si>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</si>
  <si>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1 08 07150 01 0000 110</t>
  </si>
  <si>
    <t xml:space="preserve">                                                           Приложение 2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</si>
  <si>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</si>
  <si>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</si>
  <si>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</si>
  <si>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</si>
  <si>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2 02 25519 05 0000 150</t>
  </si>
  <si>
    <t>изменения</t>
  </si>
  <si>
    <t>сумма на год с учетом изменений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</si>
  <si>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</si>
  <si>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Государственная пошлина за выдачу разрешения на установку рекламной конструкции</t>
  </si>
  <si>
    <t>Доходы от оказания платных услуг и компенсации затрат государства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</si>
  <si>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</si>
  <si>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поддержку отрасли культуры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</si>
  <si>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</si>
  <si>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</si>
  <si>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Код видов доходов бюджета</t>
  </si>
  <si>
    <t>Наименование кодов видов доходов бюджета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</si>
  <si>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</si>
  <si>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</si>
  <si>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2 02 25178 05 0000 150</t>
  </si>
  <si>
    <t>Субсидии бюджетам муниципальных районов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</si>
  <si>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</si>
  <si>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</si>
  <si>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                                         от __________№ </t>
  </si>
  <si>
    <t>2027 год</t>
  </si>
  <si>
    <t>1 06 01000 00 0000 110</t>
  </si>
  <si>
    <t>Налог на имущество физических лиц</t>
  </si>
  <si>
    <t>0,00</t>
  </si>
  <si>
    <t>2 02 20077 05 0000 150</t>
  </si>
  <si>
    <t>2 02 20302 05 0000 150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</si>
  <si>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</si>
  <si>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</si>
  <si>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2028 год</t>
  </si>
  <si>
    <t>Общий объем доходов бюджета Советского района на плановый период 2027 и 2028 годов</t>
  </si>
  <si>
    <t>+ 320 133 950,00</t>
  </si>
  <si>
    <t>+ 252 581 600,00</t>
  </si>
  <si>
    <t>+ 5 449 400,00</t>
  </si>
  <si>
    <t>+ 77 898 000,00</t>
  </si>
  <si>
    <t>+ 7 250,00</t>
  </si>
  <si>
    <t xml:space="preserve"> - 500 000,00</t>
  </si>
  <si>
    <t>+ 77 405 250,00</t>
  </si>
  <si>
    <t>+ 4 755 600,00</t>
  </si>
  <si>
    <t>+ 19 168 000,00</t>
  </si>
  <si>
    <t xml:space="preserve"> - 32 744 400,00</t>
  </si>
  <si>
    <t>-  30 679 300,00</t>
  </si>
  <si>
    <t xml:space="preserve"> -2 350 000,00</t>
  </si>
  <si>
    <t>- 100,00</t>
  </si>
  <si>
    <t xml:space="preserve"> - 2 176 600,00</t>
  </si>
  <si>
    <t xml:space="preserve"> - 456 000,00</t>
  </si>
  <si>
    <t xml:space="preserve"> - 1 519 400,00</t>
  </si>
  <si>
    <t xml:space="preserve"> - 1 063 400,00</t>
  </si>
  <si>
    <t>+ 314 500,00</t>
  </si>
  <si>
    <t>+ 328 500,00</t>
  </si>
  <si>
    <t xml:space="preserve"> - 14 000,00</t>
  </si>
  <si>
    <t xml:space="preserve"> - 3 100 000,00</t>
  </si>
  <si>
    <t xml:space="preserve"> - 36 031 900,00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</si>
  <si>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</si>
  <si>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</si>
  <si>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+ 146 024 400,00</t>
  </si>
  <si>
    <t xml:space="preserve"> - 170 884 200,00</t>
  </si>
  <si>
    <t>+ 1 514 700,00</t>
  </si>
  <si>
    <t>2 02 45050 05 0000 150</t>
  </si>
  <si>
    <t>+ 1 874 800,00</t>
  </si>
  <si>
    <t>+ 116 500,00</t>
  </si>
  <si>
    <t>+ 946 100,00</t>
  </si>
  <si>
    <t xml:space="preserve"> - 3 400,00</t>
  </si>
  <si>
    <t>+ 250 300,00</t>
  </si>
  <si>
    <t>+ 304 689 200,00</t>
  </si>
  <si>
    <t>+ 2 243 900,00</t>
  </si>
  <si>
    <t>+ 299 737 600,00</t>
  </si>
  <si>
    <t>+ 16 400,00</t>
  </si>
  <si>
    <t>+ 6 577 500,00</t>
  </si>
  <si>
    <t>+ 19 860 700,00</t>
  </si>
  <si>
    <t>+ 370,00</t>
  </si>
  <si>
    <t>+ 284 630,00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</si>
  <si>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</si>
  <si>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2 02 25154 05 0000 150</t>
  </si>
  <si>
    <t>Субсидии бюджетам муниципальных районов на реализацию мероприятий по модернизации коммунальной инфраструктуры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</si>
  <si>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</si>
  <si>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</si>
  <si>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</si>
  <si>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</si>
  <si>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2 02 25555 05 0000 150</t>
  </si>
  <si>
    <t>Субсидии бюджетам муниципальных районов на  реализацию программ формирования современной городской среды</t>
  </si>
  <si>
    <t>+ 425 416 794,00</t>
  </si>
  <si>
    <t>+ 143 963 600,00</t>
  </si>
  <si>
    <t>+ 240 116 200,00</t>
  </si>
  <si>
    <t xml:space="preserve"> - 40 506 300,00</t>
  </si>
  <si>
    <t xml:space="preserve"> - 13 880 800,00</t>
  </si>
  <si>
    <t xml:space="preserve"> - 604 800,00</t>
  </si>
  <si>
    <t>+ 7 350 100,00</t>
  </si>
  <si>
    <t xml:space="preserve"> - 158 489 000,00</t>
  </si>
  <si>
    <t>+ 108 383 400,00</t>
  </si>
  <si>
    <t>+ 12 795 894,00</t>
  </si>
  <si>
    <t>+ 3 916 094,00</t>
  </si>
  <si>
    <t>+ 5 482 400,00</t>
  </si>
  <si>
    <t>+ 1 406 100,00</t>
  </si>
  <si>
    <t>+ 745 550 744,00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</si>
</sst>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NumberFormat="1" applyFont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3" fillId="0" borderId="0" xfId="0" applyNumberFormat="1" applyFont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" fontId="3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2" fontId="7" fillId="0" borderId="1" xfId="0" applyNumberFormat="1" applyFont="1" applyBorder="1" applyAlignment="1">
      <alignment horizontal="left" vertical="top"/>
    </xf>
    <xf numFmtId="0" fontId="7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left" vertical="top"/>
    </xf>
    <xf numFmtId="0" fontId="3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6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1" fillId="0" borderId="0" xfId="0" applyNumberFormat="1" applyFont="1" applyAlignment="1">
      <alignment horizontal="center" vertical="center" wrapText="1"/>
    </xf>
    <xf numFmtId="0" fontId="3" fillId="0" borderId="7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view="pageBreakPreview" zoomScaleNormal="100" zoomScaleSheetLayoutView="100" workbookViewId="0">
      <selection activeCell="C13" sqref="C13"/>
    </sheetView>
  </sheetViews>
  <sheetFormatPr defaultColWidth="9.28515625" defaultRowHeight="15.75" x14ac:dyDescent="0.25"/>
  <cols>
    <col min="1" max="1" width="23.28515625" style="8" customWidth="1"/>
    <col min="2" max="2" width="31.85546875" style="1" customWidth="1"/>
    <col min="3" max="3" width="19" style="1" customWidth="1"/>
    <col min="4" max="5" width="17.7109375" style="1" customWidth="1"/>
    <col min="6" max="8" width="9.28515625" style="1"/>
    <col min="9" max="10" width="16.7109375" style="1" bestFit="1" customWidth="1"/>
    <col min="11" max="16384" width="9.28515625" style="1"/>
  </cols>
  <sheetData>
    <row r="1" spans="1:10" ht="15" customHeight="1" x14ac:dyDescent="0.25">
      <c r="C1" s="61" t="s">
        <v>94</v>
      </c>
      <c r="D1" s="61"/>
      <c r="E1" s="61"/>
    </row>
    <row r="2" spans="1:10" ht="15" customHeight="1" x14ac:dyDescent="0.25">
      <c r="C2" s="61" t="s">
        <v>53</v>
      </c>
      <c r="D2" s="61"/>
      <c r="E2" s="61"/>
    </row>
    <row r="3" spans="1:10" ht="15" customHeight="1" x14ac:dyDescent="0.25">
      <c r="C3" s="61" t="s">
        <v>117</v>
      </c>
      <c r="D3" s="61"/>
      <c r="E3" s="61"/>
    </row>
    <row r="4" spans="1:10" ht="22.15" customHeight="1" x14ac:dyDescent="0.25">
      <c r="A4" s="62" t="s">
        <v>127</v>
      </c>
      <c r="B4" s="62"/>
      <c r="C4" s="62"/>
      <c r="D4" s="62"/>
      <c r="E4" s="62"/>
    </row>
    <row r="5" spans="1:10" ht="15.75" customHeight="1" x14ac:dyDescent="0.25">
      <c r="D5" s="63" t="s">
        <v>35</v>
      </c>
      <c r="E5" s="63"/>
    </row>
    <row r="6" spans="1:10" ht="16.149999999999999" customHeight="1" x14ac:dyDescent="0.25">
      <c r="A6" s="55" t="s">
        <v>109</v>
      </c>
      <c r="B6" s="55" t="s">
        <v>110</v>
      </c>
      <c r="C6" s="58" t="s">
        <v>56</v>
      </c>
      <c r="D6" s="58"/>
      <c r="E6" s="58"/>
    </row>
    <row r="7" spans="1:10" ht="15.6" customHeight="1" x14ac:dyDescent="0.25">
      <c r="A7" s="56"/>
      <c r="B7" s="56"/>
      <c r="C7" s="58" t="s">
        <v>118</v>
      </c>
      <c r="D7" s="58"/>
      <c r="E7" s="55" t="s">
        <v>126</v>
      </c>
    </row>
    <row r="8" spans="1:10" ht="47.25" x14ac:dyDescent="0.25">
      <c r="A8" s="57"/>
      <c r="B8" s="57"/>
      <c r="C8" s="2" t="s">
        <v>100</v>
      </c>
      <c r="D8" s="2" t="s">
        <v>101</v>
      </c>
      <c r="E8" s="57"/>
    </row>
    <row r="9" spans="1:10" x14ac:dyDescent="0.25">
      <c r="A9" s="9">
        <v>1</v>
      </c>
      <c r="B9" s="2">
        <v>2</v>
      </c>
      <c r="C9" s="2">
        <v>3</v>
      </c>
      <c r="D9" s="2">
        <v>4</v>
      </c>
      <c r="E9" s="2">
        <v>5</v>
      </c>
    </row>
    <row r="10" spans="1:10" ht="31.5" x14ac:dyDescent="0.25">
      <c r="A10" s="10" t="s">
        <v>0</v>
      </c>
      <c r="B10" s="42" t="s">
        <v>27</v>
      </c>
      <c r="C10" s="26" t="s">
        <v>128</v>
      </c>
      <c r="D10" s="27">
        <f>D11+D13+D15++D19+D23+D26+D33+D35+D38+D42</f>
        <v>1540874230</v>
      </c>
      <c r="E10" s="27">
        <f>E11+E13+E15++E19+E23+E26+E33+E35+E38+E42</f>
        <v>1609404180</v>
      </c>
    </row>
    <row r="11" spans="1:10" ht="19.899999999999999" customHeight="1" x14ac:dyDescent="0.25">
      <c r="A11" s="10" t="s">
        <v>1</v>
      </c>
      <c r="B11" s="42" t="s">
        <v>2</v>
      </c>
      <c r="C11" s="26" t="s">
        <v>129</v>
      </c>
      <c r="D11" s="27">
        <f>D12</f>
        <v>1040692300</v>
      </c>
      <c r="E11" s="27">
        <f>E12</f>
        <v>1099767200</v>
      </c>
    </row>
    <row r="12" spans="1:10" ht="16.149999999999999" customHeight="1" x14ac:dyDescent="0.25">
      <c r="A12" s="9" t="s">
        <v>3</v>
      </c>
      <c r="B12" s="43" t="s">
        <v>4</v>
      </c>
      <c r="C12" s="28" t="s">
        <v>129</v>
      </c>
      <c r="D12" s="29">
        <v>1040692300</v>
      </c>
      <c r="E12" s="29">
        <v>1099767200</v>
      </c>
    </row>
    <row r="13" spans="1:10" ht="48" customHeight="1" x14ac:dyDescent="0.25">
      <c r="A13" s="11" t="s">
        <v>45</v>
      </c>
      <c r="B13" s="44" t="s">
        <v>46</v>
      </c>
      <c r="C13" s="30" t="s">
        <v>130</v>
      </c>
      <c r="D13" s="27">
        <f>D14</f>
        <v>16724500</v>
      </c>
      <c r="E13" s="27">
        <f>E14</f>
        <v>17446400</v>
      </c>
    </row>
    <row r="14" spans="1:10" ht="63" x14ac:dyDescent="0.25">
      <c r="A14" s="12" t="s">
        <v>47</v>
      </c>
      <c r="B14" s="45" t="s">
        <v>48</v>
      </c>
      <c r="C14" s="31" t="s">
        <v>130</v>
      </c>
      <c r="D14" s="29">
        <v>16724500</v>
      </c>
      <c r="E14" s="29">
        <v>17446400</v>
      </c>
    </row>
    <row r="15" spans="1:10" ht="18.75" customHeight="1" x14ac:dyDescent="0.25">
      <c r="A15" s="10" t="s">
        <v>5</v>
      </c>
      <c r="B15" s="42" t="s">
        <v>6</v>
      </c>
      <c r="C15" s="26" t="s">
        <v>134</v>
      </c>
      <c r="D15" s="27">
        <f>SUM(D16:D18)</f>
        <v>280468250</v>
      </c>
      <c r="E15" s="27">
        <f>SUM(E16:E18)</f>
        <v>287784500</v>
      </c>
    </row>
    <row r="16" spans="1:10" ht="47.25" x14ac:dyDescent="0.25">
      <c r="A16" s="9" t="s">
        <v>33</v>
      </c>
      <c r="B16" s="43" t="s">
        <v>34</v>
      </c>
      <c r="C16" s="28" t="s">
        <v>131</v>
      </c>
      <c r="D16" s="29">
        <v>273838000</v>
      </c>
      <c r="E16" s="29">
        <v>281006000</v>
      </c>
      <c r="I16" s="16"/>
      <c r="J16" s="16"/>
    </row>
    <row r="17" spans="1:9" ht="31.5" x14ac:dyDescent="0.25">
      <c r="A17" s="9" t="s">
        <v>24</v>
      </c>
      <c r="B17" s="43" t="s">
        <v>25</v>
      </c>
      <c r="C17" s="28" t="s">
        <v>132</v>
      </c>
      <c r="D17" s="29">
        <v>234250</v>
      </c>
      <c r="E17" s="29">
        <v>241500</v>
      </c>
    </row>
    <row r="18" spans="1:9" ht="47.25" x14ac:dyDescent="0.25">
      <c r="A18" s="13" t="s">
        <v>49</v>
      </c>
      <c r="B18" s="45" t="s">
        <v>50</v>
      </c>
      <c r="C18" s="31" t="s">
        <v>133</v>
      </c>
      <c r="D18" s="29">
        <v>6396000</v>
      </c>
      <c r="E18" s="29">
        <v>6537000</v>
      </c>
    </row>
    <row r="19" spans="1:9" ht="15.6" customHeight="1" x14ac:dyDescent="0.25">
      <c r="A19" s="10" t="s">
        <v>7</v>
      </c>
      <c r="B19" s="42" t="s">
        <v>8</v>
      </c>
      <c r="C19" s="26" t="s">
        <v>135</v>
      </c>
      <c r="D19" s="27">
        <f>D20+D21+D22</f>
        <v>28954000</v>
      </c>
      <c r="E19" s="27">
        <f>E20+E21+E22</f>
        <v>29088000</v>
      </c>
    </row>
    <row r="20" spans="1:9" ht="31.5" x14ac:dyDescent="0.25">
      <c r="A20" s="3" t="s">
        <v>119</v>
      </c>
      <c r="B20" s="46" t="s">
        <v>120</v>
      </c>
      <c r="C20" s="28" t="s">
        <v>121</v>
      </c>
      <c r="D20" s="29">
        <v>18000</v>
      </c>
      <c r="E20" s="29">
        <v>18000</v>
      </c>
    </row>
    <row r="21" spans="1:9" ht="15.6" customHeight="1" x14ac:dyDescent="0.25">
      <c r="A21" s="9" t="s">
        <v>82</v>
      </c>
      <c r="B21" s="43" t="s">
        <v>83</v>
      </c>
      <c r="C21" s="28" t="s">
        <v>135</v>
      </c>
      <c r="D21" s="29">
        <v>13636000</v>
      </c>
      <c r="E21" s="29">
        <v>13770000</v>
      </c>
    </row>
    <row r="22" spans="1:9" ht="18" customHeight="1" x14ac:dyDescent="0.25">
      <c r="A22" s="9" t="s">
        <v>9</v>
      </c>
      <c r="B22" s="43" t="s">
        <v>10</v>
      </c>
      <c r="C22" s="28" t="s">
        <v>121</v>
      </c>
      <c r="D22" s="29">
        <v>15300000</v>
      </c>
      <c r="E22" s="29">
        <v>15300000</v>
      </c>
    </row>
    <row r="23" spans="1:9" ht="17.25" customHeight="1" x14ac:dyDescent="0.25">
      <c r="A23" s="10" t="s">
        <v>11</v>
      </c>
      <c r="B23" s="42" t="s">
        <v>12</v>
      </c>
      <c r="C23" s="26" t="s">
        <v>136</v>
      </c>
      <c r="D23" s="27">
        <f>D24+D25</f>
        <v>29268000</v>
      </c>
      <c r="E23" s="27">
        <f>E24+E25</f>
        <v>29608000</v>
      </c>
    </row>
    <row r="24" spans="1:9" ht="94.5" x14ac:dyDescent="0.25">
      <c r="A24" s="7" t="s">
        <v>85</v>
      </c>
      <c r="B24" s="47" t="s">
        <v>86</v>
      </c>
      <c r="C24" s="28" t="s">
        <v>136</v>
      </c>
      <c r="D24" s="29">
        <v>29268000</v>
      </c>
      <c r="E24" s="29">
        <v>29598000</v>
      </c>
    </row>
    <row r="25" spans="1:9" ht="48" customHeight="1" x14ac:dyDescent="0.25">
      <c r="A25" s="17" t="s">
        <v>93</v>
      </c>
      <c r="B25" s="48" t="s">
        <v>103</v>
      </c>
      <c r="C25" s="28" t="s">
        <v>121</v>
      </c>
      <c r="D25" s="29">
        <v>0</v>
      </c>
      <c r="E25" s="29">
        <v>10000</v>
      </c>
    </row>
    <row r="26" spans="1:9" ht="64.150000000000006" customHeight="1" x14ac:dyDescent="0.25">
      <c r="A26" s="10" t="s">
        <v>13</v>
      </c>
      <c r="B26" s="42" t="s">
        <v>55</v>
      </c>
      <c r="C26" s="26" t="s">
        <v>137</v>
      </c>
      <c r="D26" s="27">
        <f>SUM(D27:D32)</f>
        <v>90355880</v>
      </c>
      <c r="E26" s="27">
        <f>SUM(E27:E32)</f>
        <v>91348780</v>
      </c>
    </row>
    <row r="27" spans="1:9" ht="64.150000000000006" customHeight="1" x14ac:dyDescent="0.25">
      <c r="A27" s="21" t="s">
        <v>111</v>
      </c>
      <c r="B27" s="25" t="s">
        <v>112</v>
      </c>
      <c r="C27" s="28" t="s">
        <v>167</v>
      </c>
      <c r="D27" s="29">
        <v>930</v>
      </c>
      <c r="E27" s="29">
        <v>260</v>
      </c>
    </row>
    <row r="28" spans="1:9" ht="204.75" x14ac:dyDescent="0.25">
      <c r="A28" s="13" t="s">
        <v>62</v>
      </c>
      <c r="B28" s="47" t="s">
        <v>68</v>
      </c>
      <c r="C28" s="32" t="s">
        <v>138</v>
      </c>
      <c r="D28" s="29">
        <v>54200300</v>
      </c>
      <c r="E28" s="29">
        <v>56368300</v>
      </c>
      <c r="I28" s="16"/>
    </row>
    <row r="29" spans="1:9" ht="139.9" customHeight="1" x14ac:dyDescent="0.25">
      <c r="A29" s="13" t="s">
        <v>63</v>
      </c>
      <c r="B29" s="47" t="s">
        <v>64</v>
      </c>
      <c r="C29" s="32" t="s">
        <v>139</v>
      </c>
      <c r="D29" s="29">
        <v>10450000</v>
      </c>
      <c r="E29" s="29">
        <v>10450000</v>
      </c>
    </row>
    <row r="30" spans="1:9" ht="125.45" customHeight="1" x14ac:dyDescent="0.25">
      <c r="A30" s="13" t="s">
        <v>57</v>
      </c>
      <c r="B30" s="46" t="s">
        <v>58</v>
      </c>
      <c r="C30" s="33" t="s">
        <v>168</v>
      </c>
      <c r="D30" s="29">
        <v>504630</v>
      </c>
      <c r="E30" s="29">
        <v>530200</v>
      </c>
    </row>
    <row r="31" spans="1:9" ht="330.75" x14ac:dyDescent="0.25">
      <c r="A31" s="13" t="s">
        <v>107</v>
      </c>
      <c r="B31" s="47" t="s">
        <v>108</v>
      </c>
      <c r="C31" s="33" t="s">
        <v>140</v>
      </c>
      <c r="D31" s="29">
        <v>20</v>
      </c>
      <c r="E31" s="29">
        <v>20</v>
      </c>
    </row>
    <row r="32" spans="1:9" ht="173.25" x14ac:dyDescent="0.25">
      <c r="A32" s="13" t="s">
        <v>26</v>
      </c>
      <c r="B32" s="46" t="s">
        <v>30</v>
      </c>
      <c r="C32" s="31" t="s">
        <v>121</v>
      </c>
      <c r="D32" s="29">
        <v>25200000</v>
      </c>
      <c r="E32" s="29">
        <v>24000000</v>
      </c>
    </row>
    <row r="33" spans="1:5" ht="31.5" x14ac:dyDescent="0.25">
      <c r="A33" s="10" t="s">
        <v>20</v>
      </c>
      <c r="B33" s="42" t="s">
        <v>14</v>
      </c>
      <c r="C33" s="26" t="s">
        <v>141</v>
      </c>
      <c r="D33" s="27">
        <f>D34</f>
        <v>0</v>
      </c>
      <c r="E33" s="27">
        <f>E34</f>
        <v>0</v>
      </c>
    </row>
    <row r="34" spans="1:5" ht="30.6" customHeight="1" x14ac:dyDescent="0.25">
      <c r="A34" s="9" t="s">
        <v>15</v>
      </c>
      <c r="B34" s="43" t="s">
        <v>16</v>
      </c>
      <c r="C34" s="28" t="s">
        <v>141</v>
      </c>
      <c r="D34" s="29">
        <v>0</v>
      </c>
      <c r="E34" s="29">
        <v>0</v>
      </c>
    </row>
    <row r="35" spans="1:5" ht="63" x14ac:dyDescent="0.25">
      <c r="A35" s="11" t="s">
        <v>36</v>
      </c>
      <c r="B35" s="44" t="s">
        <v>104</v>
      </c>
      <c r="C35" s="30" t="s">
        <v>143</v>
      </c>
      <c r="D35" s="27">
        <f>D36+D37</f>
        <v>5841600</v>
      </c>
      <c r="E35" s="27">
        <f>E36+E37</f>
        <v>5841600</v>
      </c>
    </row>
    <row r="36" spans="1:5" ht="64.900000000000006" customHeight="1" x14ac:dyDescent="0.25">
      <c r="A36" s="13" t="s">
        <v>37</v>
      </c>
      <c r="B36" s="46" t="s">
        <v>38</v>
      </c>
      <c r="C36" s="31" t="s">
        <v>142</v>
      </c>
      <c r="D36" s="29">
        <v>758000</v>
      </c>
      <c r="E36" s="29">
        <v>758000</v>
      </c>
    </row>
    <row r="37" spans="1:5" ht="45" customHeight="1" x14ac:dyDescent="0.25">
      <c r="A37" s="13" t="s">
        <v>39</v>
      </c>
      <c r="B37" s="46" t="s">
        <v>40</v>
      </c>
      <c r="C37" s="31" t="s">
        <v>144</v>
      </c>
      <c r="D37" s="29">
        <v>5083600</v>
      </c>
      <c r="E37" s="29">
        <v>5083600</v>
      </c>
    </row>
    <row r="38" spans="1:5" ht="47.25" x14ac:dyDescent="0.25">
      <c r="A38" s="10" t="s">
        <v>17</v>
      </c>
      <c r="B38" s="42" t="s">
        <v>31</v>
      </c>
      <c r="C38" s="26" t="s">
        <v>145</v>
      </c>
      <c r="D38" s="27">
        <f>SUM(D39:D41)</f>
        <v>39564000</v>
      </c>
      <c r="E38" s="27">
        <f>SUM(E39:E41)</f>
        <v>39514000</v>
      </c>
    </row>
    <row r="39" spans="1:5" ht="47.25" x14ac:dyDescent="0.25">
      <c r="A39" s="9" t="s">
        <v>18</v>
      </c>
      <c r="B39" s="49" t="s">
        <v>84</v>
      </c>
      <c r="C39" s="28" t="s">
        <v>146</v>
      </c>
      <c r="D39" s="29">
        <v>36100000</v>
      </c>
      <c r="E39" s="29">
        <v>36100000</v>
      </c>
    </row>
    <row r="40" spans="1:5" ht="204.75" x14ac:dyDescent="0.25">
      <c r="A40" s="13" t="s">
        <v>41</v>
      </c>
      <c r="B40" s="46" t="s">
        <v>59</v>
      </c>
      <c r="C40" s="31" t="s">
        <v>121</v>
      </c>
      <c r="D40" s="29">
        <v>750000</v>
      </c>
      <c r="E40" s="29">
        <v>700000</v>
      </c>
    </row>
    <row r="41" spans="1:5" ht="110.25" x14ac:dyDescent="0.25">
      <c r="A41" s="13" t="s">
        <v>65</v>
      </c>
      <c r="B41" s="47" t="s">
        <v>66</v>
      </c>
      <c r="C41" s="32" t="s">
        <v>147</v>
      </c>
      <c r="D41" s="29">
        <v>2714000</v>
      </c>
      <c r="E41" s="29">
        <v>2714000</v>
      </c>
    </row>
    <row r="42" spans="1:5" ht="30.6" customHeight="1" x14ac:dyDescent="0.25">
      <c r="A42" s="10" t="s">
        <v>21</v>
      </c>
      <c r="B42" s="42" t="s">
        <v>32</v>
      </c>
      <c r="C42" s="26" t="s">
        <v>148</v>
      </c>
      <c r="D42" s="27">
        <v>9005700</v>
      </c>
      <c r="E42" s="27">
        <v>9005700</v>
      </c>
    </row>
    <row r="43" spans="1:5" s="6" customFormat="1" ht="30.6" customHeight="1" x14ac:dyDescent="0.2">
      <c r="A43" s="10" t="s">
        <v>19</v>
      </c>
      <c r="B43" s="42" t="s">
        <v>54</v>
      </c>
      <c r="C43" s="26" t="s">
        <v>178</v>
      </c>
      <c r="D43" s="27">
        <f>D44</f>
        <v>5809478594</v>
      </c>
      <c r="E43" s="27">
        <f>E44</f>
        <v>5261139400</v>
      </c>
    </row>
    <row r="44" spans="1:5" ht="63" x14ac:dyDescent="0.25">
      <c r="A44" s="10" t="s">
        <v>22</v>
      </c>
      <c r="B44" s="42" t="s">
        <v>23</v>
      </c>
      <c r="C44" s="26" t="s">
        <v>178</v>
      </c>
      <c r="D44" s="27">
        <f>D45+D47+D60+D67</f>
        <v>5809478594</v>
      </c>
      <c r="E44" s="27">
        <f>E45+E47+E60+E67</f>
        <v>5261139400</v>
      </c>
    </row>
    <row r="45" spans="1:5" ht="47.25" x14ac:dyDescent="0.25">
      <c r="A45" s="5" t="s">
        <v>87</v>
      </c>
      <c r="B45" s="50" t="s">
        <v>88</v>
      </c>
      <c r="C45" s="34" t="s">
        <v>149</v>
      </c>
      <c r="D45" s="35">
        <f>D46</f>
        <v>540478700</v>
      </c>
      <c r="E45" s="27">
        <f>E46</f>
        <v>539451600</v>
      </c>
    </row>
    <row r="46" spans="1:5" ht="94.5" x14ac:dyDescent="0.25">
      <c r="A46" s="3" t="s">
        <v>89</v>
      </c>
      <c r="B46" s="51" t="s">
        <v>90</v>
      </c>
      <c r="C46" s="36" t="s">
        <v>149</v>
      </c>
      <c r="D46" s="37">
        <v>540478700</v>
      </c>
      <c r="E46" s="29">
        <v>539451600</v>
      </c>
    </row>
    <row r="47" spans="1:5" ht="63" x14ac:dyDescent="0.25">
      <c r="A47" s="14" t="s">
        <v>69</v>
      </c>
      <c r="B47" s="50" t="s">
        <v>51</v>
      </c>
      <c r="C47" s="38" t="s">
        <v>179</v>
      </c>
      <c r="D47" s="39">
        <f>SUM(D48:D59)</f>
        <v>2245296000</v>
      </c>
      <c r="E47" s="39">
        <f>SUM(E48:E59)</f>
        <v>1700687900</v>
      </c>
    </row>
    <row r="48" spans="1:5" ht="157.5" x14ac:dyDescent="0.25">
      <c r="A48" s="22" t="s">
        <v>150</v>
      </c>
      <c r="B48" s="52" t="s">
        <v>151</v>
      </c>
      <c r="C48" s="40" t="s">
        <v>152</v>
      </c>
      <c r="D48" s="41">
        <v>146024400</v>
      </c>
      <c r="E48" s="41">
        <v>170977400</v>
      </c>
    </row>
    <row r="49" spans="1:5" ht="81.599999999999994" customHeight="1" x14ac:dyDescent="0.25">
      <c r="A49" s="22" t="s">
        <v>122</v>
      </c>
      <c r="B49" s="52" t="s">
        <v>124</v>
      </c>
      <c r="C49" s="36" t="s">
        <v>153</v>
      </c>
      <c r="D49" s="41">
        <v>103339000</v>
      </c>
      <c r="E49" s="37">
        <v>0</v>
      </c>
    </row>
    <row r="50" spans="1:5" ht="232.9" customHeight="1" x14ac:dyDescent="0.25">
      <c r="A50" s="23" t="s">
        <v>174</v>
      </c>
      <c r="B50" s="51" t="s">
        <v>175</v>
      </c>
      <c r="C50" s="36" t="s">
        <v>180</v>
      </c>
      <c r="D50" s="41">
        <v>240116200</v>
      </c>
      <c r="E50" s="37">
        <v>0</v>
      </c>
    </row>
    <row r="51" spans="1:5" ht="175.15" customHeight="1" x14ac:dyDescent="0.25">
      <c r="A51" s="23" t="s">
        <v>123</v>
      </c>
      <c r="B51" s="52" t="s">
        <v>125</v>
      </c>
      <c r="C51" s="36" t="s">
        <v>186</v>
      </c>
      <c r="D51" s="41">
        <v>1240008700</v>
      </c>
      <c r="E51" s="37">
        <v>701383800</v>
      </c>
    </row>
    <row r="52" spans="1:5" ht="78.75" x14ac:dyDescent="0.25">
      <c r="A52" s="22" t="s">
        <v>170</v>
      </c>
      <c r="B52" s="53" t="s">
        <v>171</v>
      </c>
      <c r="C52" s="36" t="s">
        <v>181</v>
      </c>
      <c r="D52" s="41">
        <v>0</v>
      </c>
      <c r="E52" s="37">
        <v>26272900</v>
      </c>
    </row>
    <row r="53" spans="1:5" ht="124.9" customHeight="1" x14ac:dyDescent="0.25">
      <c r="A53" s="22" t="s">
        <v>113</v>
      </c>
      <c r="B53" s="53" t="s">
        <v>114</v>
      </c>
      <c r="C53" s="36" t="s">
        <v>182</v>
      </c>
      <c r="D53" s="41">
        <v>0</v>
      </c>
      <c r="E53" s="37">
        <v>0</v>
      </c>
    </row>
    <row r="54" spans="1:5" ht="173.25" x14ac:dyDescent="0.25">
      <c r="A54" s="22" t="s">
        <v>115</v>
      </c>
      <c r="B54" s="53" t="s">
        <v>116</v>
      </c>
      <c r="C54" s="36" t="s">
        <v>183</v>
      </c>
      <c r="D54" s="41">
        <v>0</v>
      </c>
      <c r="E54" s="37">
        <v>0</v>
      </c>
    </row>
    <row r="55" spans="1:5" ht="126" customHeight="1" x14ac:dyDescent="0.25">
      <c r="A55" s="15" t="s">
        <v>91</v>
      </c>
      <c r="B55" s="52" t="s">
        <v>92</v>
      </c>
      <c r="C55" s="36" t="s">
        <v>166</v>
      </c>
      <c r="D55" s="29">
        <v>54778500</v>
      </c>
      <c r="E55" s="29">
        <v>51556200</v>
      </c>
    </row>
    <row r="56" spans="1:5" ht="78.75" x14ac:dyDescent="0.25">
      <c r="A56" s="15" t="s">
        <v>70</v>
      </c>
      <c r="B56" s="47" t="s">
        <v>105</v>
      </c>
      <c r="C56" s="36" t="s">
        <v>165</v>
      </c>
      <c r="D56" s="29">
        <v>82840700</v>
      </c>
      <c r="E56" s="29">
        <v>82428300</v>
      </c>
    </row>
    <row r="57" spans="1:5" ht="47.25" x14ac:dyDescent="0.25">
      <c r="A57" s="20" t="s">
        <v>99</v>
      </c>
      <c r="B57" s="47" t="s">
        <v>106</v>
      </c>
      <c r="C57" s="36" t="s">
        <v>164</v>
      </c>
      <c r="D57" s="29">
        <v>162600</v>
      </c>
      <c r="E57" s="29">
        <v>165500</v>
      </c>
    </row>
    <row r="58" spans="1:5" ht="78.75" x14ac:dyDescent="0.25">
      <c r="A58" s="7" t="s">
        <v>176</v>
      </c>
      <c r="B58" s="47" t="s">
        <v>177</v>
      </c>
      <c r="C58" s="36" t="s">
        <v>184</v>
      </c>
      <c r="D58" s="29">
        <v>19495700</v>
      </c>
      <c r="E58" s="29">
        <v>19714300</v>
      </c>
    </row>
    <row r="59" spans="1:5" ht="31.5" x14ac:dyDescent="0.25">
      <c r="A59" s="15" t="s">
        <v>71</v>
      </c>
      <c r="B59" s="18" t="s">
        <v>42</v>
      </c>
      <c r="C59" s="36" t="s">
        <v>185</v>
      </c>
      <c r="D59" s="29">
        <v>358530200</v>
      </c>
      <c r="E59" s="29">
        <v>648189500</v>
      </c>
    </row>
    <row r="60" spans="1:5" ht="47.25" x14ac:dyDescent="0.25">
      <c r="A60" s="11" t="s">
        <v>72</v>
      </c>
      <c r="B60" s="44" t="s">
        <v>60</v>
      </c>
      <c r="C60" s="30" t="s">
        <v>161</v>
      </c>
      <c r="D60" s="39">
        <f>SUM(D61:D66)</f>
        <v>2906098200</v>
      </c>
      <c r="E60" s="39">
        <f>SUM(E61:E66)</f>
        <v>2907554800</v>
      </c>
    </row>
    <row r="61" spans="1:5" ht="78.75" x14ac:dyDescent="0.25">
      <c r="A61" s="13" t="s">
        <v>73</v>
      </c>
      <c r="B61" s="46" t="s">
        <v>44</v>
      </c>
      <c r="C61" s="31" t="s">
        <v>163</v>
      </c>
      <c r="D61" s="29">
        <v>2851011300</v>
      </c>
      <c r="E61" s="29">
        <v>2853218700</v>
      </c>
    </row>
    <row r="62" spans="1:5" ht="157.9" customHeight="1" x14ac:dyDescent="0.25">
      <c r="A62" s="13" t="s">
        <v>74</v>
      </c>
      <c r="B62" s="47" t="s">
        <v>61</v>
      </c>
      <c r="C62" s="32" t="s">
        <v>154</v>
      </c>
      <c r="D62" s="29">
        <v>37331700</v>
      </c>
      <c r="E62" s="29">
        <v>37331700</v>
      </c>
    </row>
    <row r="63" spans="1:5" ht="110.25" x14ac:dyDescent="0.25">
      <c r="A63" s="13" t="s">
        <v>76</v>
      </c>
      <c r="B63" s="46" t="s">
        <v>102</v>
      </c>
      <c r="C63" s="31" t="s">
        <v>160</v>
      </c>
      <c r="D63" s="29">
        <v>5309400</v>
      </c>
      <c r="E63" s="29">
        <v>6806000</v>
      </c>
    </row>
    <row r="64" spans="1:5" ht="141.75" x14ac:dyDescent="0.25">
      <c r="A64" s="13" t="s">
        <v>75</v>
      </c>
      <c r="B64" s="47" t="s">
        <v>67</v>
      </c>
      <c r="C64" s="32" t="s">
        <v>159</v>
      </c>
      <c r="D64" s="29">
        <v>8300</v>
      </c>
      <c r="E64" s="29">
        <v>4800</v>
      </c>
    </row>
    <row r="65" spans="1:5" ht="157.5" x14ac:dyDescent="0.25">
      <c r="A65" s="15" t="s">
        <v>77</v>
      </c>
      <c r="B65" s="47" t="s">
        <v>78</v>
      </c>
      <c r="C65" s="36" t="s">
        <v>162</v>
      </c>
      <c r="D65" s="29">
        <v>2243900</v>
      </c>
      <c r="E65" s="29">
        <v>0</v>
      </c>
    </row>
    <row r="66" spans="1:5" ht="63" x14ac:dyDescent="0.25">
      <c r="A66" s="13" t="s">
        <v>79</v>
      </c>
      <c r="B66" s="46" t="s">
        <v>43</v>
      </c>
      <c r="C66" s="31" t="s">
        <v>158</v>
      </c>
      <c r="D66" s="29">
        <v>10193600</v>
      </c>
      <c r="E66" s="29">
        <v>10193600</v>
      </c>
    </row>
    <row r="67" spans="1:5" ht="31.5" x14ac:dyDescent="0.25">
      <c r="A67" s="14" t="s">
        <v>81</v>
      </c>
      <c r="B67" s="50" t="s">
        <v>28</v>
      </c>
      <c r="C67" s="34" t="s">
        <v>187</v>
      </c>
      <c r="D67" s="27">
        <f>D68+D69+D70+D71+D72</f>
        <v>117605694</v>
      </c>
      <c r="E67" s="27">
        <f>E68+E69+E70+E71+E72</f>
        <v>113445100</v>
      </c>
    </row>
    <row r="68" spans="1:5" ht="141.75" x14ac:dyDescent="0.25">
      <c r="A68" s="4" t="s">
        <v>95</v>
      </c>
      <c r="B68" s="18" t="s">
        <v>96</v>
      </c>
      <c r="C68" s="36" t="s">
        <v>188</v>
      </c>
      <c r="D68" s="29">
        <v>3916094</v>
      </c>
      <c r="E68" s="29">
        <v>0</v>
      </c>
    </row>
    <row r="69" spans="1:5" ht="343.9" customHeight="1" x14ac:dyDescent="0.25">
      <c r="A69" s="24" t="s">
        <v>155</v>
      </c>
      <c r="B69" s="18" t="s">
        <v>169</v>
      </c>
      <c r="C69" s="36" t="s">
        <v>190</v>
      </c>
      <c r="D69" s="41">
        <v>1718600</v>
      </c>
      <c r="E69" s="29">
        <v>1718600</v>
      </c>
    </row>
    <row r="70" spans="1:5" ht="189" x14ac:dyDescent="0.25">
      <c r="A70" s="24" t="s">
        <v>172</v>
      </c>
      <c r="B70" s="25" t="s">
        <v>173</v>
      </c>
      <c r="C70" s="36" t="s">
        <v>189</v>
      </c>
      <c r="D70" s="41">
        <v>5482400</v>
      </c>
      <c r="E70" s="29">
        <v>5550300</v>
      </c>
    </row>
    <row r="71" spans="1:5" ht="157.5" x14ac:dyDescent="0.25">
      <c r="A71" s="19" t="s">
        <v>97</v>
      </c>
      <c r="B71" s="54" t="s">
        <v>98</v>
      </c>
      <c r="C71" s="36" t="s">
        <v>156</v>
      </c>
      <c r="D71" s="29">
        <v>86244400</v>
      </c>
      <c r="E71" s="29">
        <v>85932000</v>
      </c>
    </row>
    <row r="72" spans="1:5" ht="63" x14ac:dyDescent="0.25">
      <c r="A72" s="15" t="s">
        <v>80</v>
      </c>
      <c r="B72" s="18" t="s">
        <v>52</v>
      </c>
      <c r="C72" s="36" t="s">
        <v>157</v>
      </c>
      <c r="D72" s="29">
        <v>20244200</v>
      </c>
      <c r="E72" s="29">
        <v>20244200</v>
      </c>
    </row>
    <row r="73" spans="1:5" ht="24.75" customHeight="1" x14ac:dyDescent="0.25">
      <c r="A73" s="59" t="s">
        <v>29</v>
      </c>
      <c r="B73" s="60"/>
      <c r="C73" s="26" t="s">
        <v>191</v>
      </c>
      <c r="D73" s="27">
        <f>D10+D43</f>
        <v>7350352824</v>
      </c>
      <c r="E73" s="27">
        <f>E10+E43</f>
        <v>6870543580</v>
      </c>
    </row>
    <row r="76" spans="1:5" x14ac:dyDescent="0.25">
      <c r="C76" s="16"/>
      <c r="D76" s="16"/>
      <c r="E76" s="16"/>
    </row>
  </sheetData>
  <mergeCells count="11">
    <mergeCell ref="C1:E1"/>
    <mergeCell ref="C2:E2"/>
    <mergeCell ref="C3:E3"/>
    <mergeCell ref="A4:E4"/>
    <mergeCell ref="D5:E5"/>
    <mergeCell ref="A6:A8"/>
    <mergeCell ref="B6:B8"/>
    <mergeCell ref="C6:E6"/>
    <mergeCell ref="E7:E8"/>
    <mergeCell ref="A73:B73"/>
    <mergeCell ref="C7:D7"/>
  </mergeCells>
  <phoneticPr fontId="2" type="noConversion"/>
  <pageMargins left="0.59055118110236227" right="0.39370078740157483" top="0.78740157480314965" bottom="0.39370078740157483" header="0.31496062992125984" footer="0.35433070866141736"/>
  <pageSetup paperSize="9" scale="82" fitToHeight="1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Kushnerik</dc:creator>
  <cp:lastModifiedBy>Павлюченко Светлана Геннадьевна</cp:lastModifiedBy>
  <cp:lastPrinted>2023-11-09T12:38:51Z</cp:lastPrinted>
  <dcterms:created xsi:type="dcterms:W3CDTF">2006-04-14T07:18:55Z</dcterms:created>
  <dcterms:modified xsi:type="dcterms:W3CDTF">2025-11-17T06:52:51Z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